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<sst xmlns="http://schemas.openxmlformats.org/spreadsheetml/2006/main" count="103" uniqueCount="78">
  <si>
    <t xml:space="preserve">ASHBURY PARISH COUNCIL</t>
  </si>
  <si>
    <t xml:space="preserve">FINANCE REPORT TO 30 JUNE 2022</t>
  </si>
  <si>
    <t xml:space="preserve">RECEIPTS AND PAYMENTS – 2022/2023</t>
  </si>
  <si>
    <t xml:space="preserve">To 30 June 2022</t>
  </si>
  <si>
    <t xml:space="preserve">Budget item</t>
  </si>
  <si>
    <t xml:space="preserve">Full Year Budget</t>
  </si>
  <si>
    <t xml:space="preserve">  Budget Year-to-date </t>
  </si>
  <si>
    <t xml:space="preserve">Actual Year-to-date</t>
  </si>
  <si>
    <t xml:space="preserve">Variance</t>
  </si>
  <si>
    <t xml:space="preserve">Notes</t>
  </si>
  <si>
    <t xml:space="preserve">£</t>
  </si>
  <si>
    <t xml:space="preserve">Precept</t>
  </si>
  <si>
    <t xml:space="preserve">Administration</t>
  </si>
  <si>
    <t xml:space="preserve">Audit fees</t>
  </si>
  <si>
    <t xml:space="preserve">Insurance</t>
  </si>
  <si>
    <t xml:space="preserve">Poppy Wreath</t>
  </si>
  <si>
    <t xml:space="preserve">Covid-19 Support Group</t>
  </si>
  <si>
    <t xml:space="preserve">Grass-cutting – general</t>
  </si>
  <si>
    <t xml:space="preserve">Grass-cutting – old churchyard</t>
  </si>
  <si>
    <t xml:space="preserve">Legal fees</t>
  </si>
  <si>
    <t xml:space="preserve">Parking signs</t>
  </si>
  <si>
    <t xml:space="preserve">Parish Maintenance – transfer to reserve</t>
  </si>
  <si>
    <t xml:space="preserve">Village Green Future Maintenance – transfer to reserve</t>
  </si>
  <si>
    <t xml:space="preserve">Bus Shelter – transfer to reserve</t>
  </si>
  <si>
    <t xml:space="preserve">Total payments</t>
  </si>
  <si>
    <t xml:space="preserve">Surplus</t>
  </si>
  <si>
    <t xml:space="preserve">Section 106 – Wixes Piece</t>
  </si>
  <si>
    <t xml:space="preserve">Variance – (Positive; underspent), (negative; overspent)</t>
  </si>
  <si>
    <t xml:space="preserve">Notes:</t>
  </si>
  <si>
    <t xml:space="preserve">1</t>
  </si>
  <si>
    <t xml:space="preserve">No costs have yet been incurred for the work undertaken to date on the website renewal and the new laptop has not yet been purchased.</t>
  </si>
  <si>
    <t xml:space="preserve">2</t>
  </si>
  <si>
    <t xml:space="preserve">It is anticipated that no audit costs will be incurred this year.</t>
  </si>
  <si>
    <t xml:space="preserve">3</t>
  </si>
  <si>
    <t xml:space="preserve">Insurance cover was reviewed during the year and an alternative insurer appointed.</t>
  </si>
  <si>
    <t xml:space="preserve">4</t>
  </si>
  <si>
    <t xml:space="preserve">Verges ‘cut’ budgeted for May to be carried out later in season.</t>
  </si>
  <si>
    <t xml:space="preserve">5</t>
  </si>
  <si>
    <t xml:space="preserve">Weed killing treatment took place later in the season than planned.</t>
  </si>
  <si>
    <t xml:space="preserve">RESERVES – 2022/2023</t>
  </si>
  <si>
    <t xml:space="preserve">At 31 March 2022</t>
  </si>
  <si>
    <t xml:space="preserve">Receipts</t>
  </si>
  <si>
    <t xml:space="preserve">Payments</t>
  </si>
  <si>
    <t xml:space="preserve">Transfers</t>
  </si>
  <si>
    <t xml:space="preserve">At 30 June 2022</t>
  </si>
  <si>
    <t xml:space="preserve">Cash</t>
  </si>
  <si>
    <t xml:space="preserve">Made up of:</t>
  </si>
  <si>
    <t xml:space="preserve">General reserves</t>
  </si>
  <si>
    <t xml:space="preserve">Earmarked reserves – s106</t>
  </si>
  <si>
    <t xml:space="preserve">Earmarked reserves – Community Infrastructure Levy</t>
  </si>
  <si>
    <t xml:space="preserve">Earmarked reserves – Village Green</t>
  </si>
  <si>
    <t xml:space="preserve">Earmarked reserves – Parish maintenance</t>
  </si>
  <si>
    <t xml:space="preserve">Earmarked reserves – Village Green – Future maintenance</t>
  </si>
  <si>
    <t xml:space="preserve">Earmarked reserves – Ukraine humanitarian response</t>
  </si>
  <si>
    <t xml:space="preserve">Earmarked reserves – Shop lease additional legal fees</t>
  </si>
  <si>
    <t xml:space="preserve">PAYMENT ITEMS – 2022/2023</t>
  </si>
  <si>
    <t xml:space="preserve">May and June 2022</t>
  </si>
  <si>
    <t xml:space="preserve">Date</t>
  </si>
  <si>
    <t xml:space="preserve">Payee</t>
  </si>
  <si>
    <t xml:space="preserve">Irrecoverable VAT</t>
  </si>
  <si>
    <t xml:space="preserve">09.05.22</t>
  </si>
  <si>
    <t xml:space="preserve">BGG</t>
  </si>
  <si>
    <t xml:space="preserve">Grounds Maintenance</t>
  </si>
  <si>
    <t xml:space="preserve">26.05.22</t>
  </si>
  <si>
    <t xml:space="preserve">1&amp;1 Ionos Ltd</t>
  </si>
  <si>
    <t xml:space="preserve">Website – DD</t>
  </si>
  <si>
    <t xml:space="preserve">30.05.22</t>
  </si>
  <si>
    <t xml:space="preserve">Expenses</t>
  </si>
  <si>
    <t xml:space="preserve">Expenses – printer paper</t>
  </si>
  <si>
    <t xml:space="preserve">07.06.22</t>
  </si>
  <si>
    <t xml:space="preserve">09.06.22</t>
  </si>
  <si>
    <t xml:space="preserve">DCK Payroll Solutions</t>
  </si>
  <si>
    <t xml:space="preserve">Quarter 1 payroll fee</t>
  </si>
  <si>
    <t xml:space="preserve">13.06.22</t>
  </si>
  <si>
    <t xml:space="preserve">Expenses – planters</t>
  </si>
  <si>
    <t xml:space="preserve">BHIB Ltd</t>
  </si>
  <si>
    <t xml:space="preserve">Annual insurance</t>
  </si>
  <si>
    <t xml:space="preserve">28.06.22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</si>
</sst>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#,###.0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 style="thin"/>
      <bottom style="double"/>
      <diagonal/>
    </border>
    <border diagonalUp="false" diagonalDown="false">
      <left/>
      <right/>
      <top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FinanceReportot3006202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filed Budget 20222023"/>
      <sheetName val="30 APRIL 2022 - COUNCIL ONLY"/>
      <sheetName val="30 APRIL 2022 - PUBLIC SUMMARY"/>
      <sheetName val="30 JUNE 2022 - COUNCIL ONLY"/>
      <sheetName val="30 JUNE 2022 - PUBLIC SUMMARY"/>
    </sheetNames>
    <sheetDataSet>
      <sheetData sheetId="0"/>
      <sheetData sheetId="1">
        <row r="11">
          <cell r="G11">
            <v>2923.880715</v>
          </cell>
        </row>
        <row r="12">
          <cell r="G12">
            <v>184.83</v>
          </cell>
        </row>
        <row r="13">
          <cell r="G13">
            <v>200</v>
          </cell>
        </row>
        <row r="14">
          <cell r="G14">
            <v>587.139</v>
          </cell>
        </row>
        <row r="15">
          <cell r="G15">
            <v>223.6</v>
          </cell>
        </row>
        <row r="16">
          <cell r="G16">
            <v>185</v>
          </cell>
        </row>
        <row r="17">
          <cell r="G17">
            <v>879</v>
          </cell>
        </row>
        <row r="18">
          <cell r="G18">
            <v>1540</v>
          </cell>
        </row>
        <row r="19">
          <cell r="G19">
            <v>1200</v>
          </cell>
        </row>
        <row r="20">
          <cell r="G20">
            <v>150</v>
          </cell>
        </row>
        <row r="21">
          <cell r="G21">
            <v>75</v>
          </cell>
        </row>
        <row r="22">
          <cell r="G22">
            <v>355.2</v>
          </cell>
        </row>
        <row r="23">
          <cell r="G23">
            <v>1000</v>
          </cell>
        </row>
        <row r="24">
          <cell r="G24">
            <v>300</v>
          </cell>
        </row>
        <row r="25">
          <cell r="G25">
            <v>25</v>
          </cell>
        </row>
        <row r="26">
          <cell r="G26">
            <v>100</v>
          </cell>
        </row>
        <row r="27">
          <cell r="G27">
            <v>782</v>
          </cell>
        </row>
        <row r="28">
          <cell r="G28">
            <v>1825</v>
          </cell>
        </row>
        <row r="29">
          <cell r="G29">
            <v>2000</v>
          </cell>
        </row>
        <row r="33">
          <cell r="G33">
            <v>14536</v>
          </cell>
        </row>
        <row r="46">
          <cell r="G46">
            <v>2244.69</v>
          </cell>
        </row>
        <row r="60">
          <cell r="G60">
            <v>46839.54</v>
          </cell>
        </row>
        <row r="63">
          <cell r="G63">
            <v>12039.22</v>
          </cell>
        </row>
        <row r="64">
          <cell r="G64">
            <v>17016.54</v>
          </cell>
        </row>
        <row r="65">
          <cell r="G65">
            <v>0</v>
          </cell>
        </row>
        <row r="66">
          <cell r="G66">
            <v>6121.43</v>
          </cell>
        </row>
        <row r="67">
          <cell r="G67">
            <v>4594.35</v>
          </cell>
        </row>
        <row r="68">
          <cell r="G68">
            <v>5268</v>
          </cell>
        </row>
        <row r="69">
          <cell r="G69">
            <v>1000</v>
          </cell>
        </row>
        <row r="70">
          <cell r="G70">
            <v>800</v>
          </cell>
        </row>
      </sheetData>
      <sheetData sheetId="2"/>
      <sheetData sheetId="3">
        <row r="11">
          <cell r="I11">
            <v>689.39</v>
          </cell>
        </row>
        <row r="11">
          <cell r="K11">
            <v>689.39</v>
          </cell>
        </row>
        <row r="12">
          <cell r="I12">
            <v>68.71</v>
          </cell>
        </row>
        <row r="12">
          <cell r="K12">
            <v>61.6</v>
          </cell>
        </row>
        <row r="13">
          <cell r="I13">
            <v>200</v>
          </cell>
        </row>
        <row r="14">
          <cell r="I14">
            <v>587.14</v>
          </cell>
        </row>
        <row r="14">
          <cell r="K14">
            <v>482.37</v>
          </cell>
        </row>
        <row r="15">
          <cell r="I15">
            <v>60</v>
          </cell>
        </row>
        <row r="15">
          <cell r="K15">
            <v>21.62</v>
          </cell>
        </row>
        <row r="16">
          <cell r="I16">
            <v>50</v>
          </cell>
        </row>
        <row r="16">
          <cell r="K16">
            <v>25</v>
          </cell>
        </row>
        <row r="17">
          <cell r="I17">
            <v>449</v>
          </cell>
        </row>
        <row r="17">
          <cell r="K17">
            <v>265</v>
          </cell>
        </row>
        <row r="18">
          <cell r="I18">
            <v>440</v>
          </cell>
        </row>
        <row r="18">
          <cell r="K18">
            <v>376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72.39</v>
          </cell>
        </row>
        <row r="22">
          <cell r="K22">
            <v>29.67</v>
          </cell>
        </row>
        <row r="23">
          <cell r="I23">
            <v>400</v>
          </cell>
        </row>
        <row r="24">
          <cell r="I24">
            <v>300</v>
          </cell>
        </row>
        <row r="25">
          <cell r="I25">
            <v>0</v>
          </cell>
        </row>
        <row r="26">
          <cell r="I26">
            <v>50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3">
          <cell r="I33">
            <v>7268</v>
          </cell>
        </row>
        <row r="33">
          <cell r="K33">
            <v>7268</v>
          </cell>
        </row>
        <row r="53">
          <cell r="I53">
            <v>668</v>
          </cell>
        </row>
        <row r="53">
          <cell r="K53">
            <v>552</v>
          </cell>
        </row>
        <row r="75">
          <cell r="I75">
            <v>7462.11</v>
          </cell>
        </row>
        <row r="75">
          <cell r="K75">
            <v>2144.76</v>
          </cell>
        </row>
        <row r="76">
          <cell r="I76">
            <v>72</v>
          </cell>
        </row>
        <row r="76">
          <cell r="K76">
            <v>624</v>
          </cell>
        </row>
        <row r="77">
          <cell r="I77">
            <v>1365</v>
          </cell>
        </row>
        <row r="77">
          <cell r="K77">
            <v>250</v>
          </cell>
        </row>
        <row r="78">
          <cell r="I78">
            <v>122.68</v>
          </cell>
        </row>
        <row r="79">
          <cell r="I79">
            <v>20.03</v>
          </cell>
        </row>
        <row r="79">
          <cell r="K79">
            <v>46.94</v>
          </cell>
        </row>
      </sheetData>
      <sheetData sheetId="4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1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ColWidth="12.00390625" defaultRowHeight="12.8" zeroHeight="false" outlineLevelRow="0" outlineLevelCol="0"/>
  <cols>
    <col collapsed="false" customWidth="true" hidden="false" outlineLevel="0" max="17" min="16" style="0" width="5.1"/>
  </cols>
  <sheetData>
    <row r="1" customFormat="false" ht="12.8" hidden="false" customHeight="false" outlineLevel="0" collapsed="false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12.8" hidden="false" customHeight="false" outlineLevel="0" collapsed="false">
      <c r="A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2.8" hidden="false" customHeight="false" outlineLevel="0" collapsed="false">
      <c r="A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customFormat="false" ht="12.8" hidden="false" customHeight="false" outlineLevel="0" collapsed="false">
      <c r="A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customFormat="false" ht="12.8" hidden="false" customHeight="false" outlineLevel="0" collapsed="false">
      <c r="A5" s="1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customFormat="false" ht="12.8" hidden="false" customHeight="false" outlineLevel="0" collapsed="false">
      <c r="A6" s="1" t="s">
        <v>3</v>
      </c>
      <c r="C6" s="2"/>
      <c r="D6" s="2"/>
      <c r="E6" s="2"/>
      <c r="F6" s="2"/>
      <c r="G6" s="2"/>
      <c r="H6" s="2"/>
      <c r="I6" s="2"/>
      <c r="J6" s="2"/>
      <c r="K6" s="2"/>
      <c r="L6" s="3"/>
      <c r="M6" s="2"/>
      <c r="N6" s="2"/>
      <c r="O6" s="2"/>
      <c r="P6" s="2"/>
      <c r="Q6" s="2"/>
    </row>
    <row r="9" customFormat="false" ht="12.8" hidden="false" customHeight="false" outlineLevel="0" collapsed="false">
      <c r="A9" s="1" t="s">
        <v>4</v>
      </c>
      <c r="B9" s="1"/>
      <c r="E9" s="3"/>
      <c r="G9" s="3" t="s">
        <v>5</v>
      </c>
      <c r="H9" s="1"/>
      <c r="I9" s="3" t="s">
        <v>6</v>
      </c>
      <c r="J9" s="1"/>
      <c r="K9" s="1" t="s">
        <v>7</v>
      </c>
      <c r="L9" s="1"/>
      <c r="M9" s="3" t="s">
        <v>8</v>
      </c>
      <c r="O9" s="3" t="s">
        <v>9</v>
      </c>
    </row>
    <row r="10" customFormat="false" ht="12.8" hidden="false" customHeight="false" outlineLevel="0" collapsed="false">
      <c r="A10" s="1"/>
      <c r="B10" s="1"/>
      <c r="E10" s="3"/>
      <c r="G10" s="3" t="s">
        <v>10</v>
      </c>
      <c r="H10" s="1"/>
      <c r="I10" s="3" t="s">
        <v>10</v>
      </c>
      <c r="J10" s="1"/>
      <c r="K10" s="3" t="s">
        <v>10</v>
      </c>
      <c r="L10" s="4"/>
      <c r="M10" s="3" t="s">
        <v>10</v>
      </c>
    </row>
    <row r="11" customFormat="false" ht="12.8" hidden="false" customHeight="false" outlineLevel="0" collapsed="false">
      <c r="A11" s="1" t="s">
        <v>11</v>
      </c>
      <c r="G11" s="5"/>
      <c r="H11" s="2"/>
      <c r="I11" s="2"/>
      <c r="J11" s="2"/>
      <c r="K11" s="2"/>
      <c r="L11" s="2"/>
      <c r="M11" s="1"/>
    </row>
    <row r="13" customFormat="false" ht="12.8" hidden="false" customHeight="false" outlineLevel="0" collapsed="false">
      <c r="A13" s="0" t="s">
        <v>12</v>
      </c>
      <c r="E13" s="5"/>
      <c r="F13" s="5"/>
      <c r="G13" s="5" t="n">
        <f aca="false">+'[1]30 APRIL 2022 - COUNCIL ONLY'!G11+'[1]30 APRIL 2022 - COUNCIL ONLY'!G12+'[1]30 APRIL 2022 - COUNCIL ONLY'!G15+'[1]30 APRIL 2022 - COUNCIL ONLY'!G16+'[1]30 APRIL 2022 - COUNCIL ONLY'!G21+'[1]30 APRIL 2022 - COUNCIL ONLY'!G22+'[1]30 APRIL 2022 - COUNCIL ONLY'!G23+'[1]30 APRIL 2022 - COUNCIL ONLY'!G24</f>
        <v>5247.510715</v>
      </c>
      <c r="H13" s="5"/>
      <c r="I13" s="5" t="n">
        <f aca="false">+'[1]30 JUNE 2022 - COUNCIL ONLY'!I11+'[1]30 JUNE 2022 - COUNCIL ONLY'!I12+'[1]30 JUNE 2022 - COUNCIL ONLY'!I15+'[1]30 JUNE 2022 - COUNCIL ONLY'!I16+'[1]30 JUNE 2022 - COUNCIL ONLY'!I21+'[1]30 JUNE 2022 - COUNCIL ONLY'!I22+'[1]30 JUNE 2022 - COUNCIL ONLY'!I23+'[1]30 JUNE 2022 - COUNCIL ONLY'!I24</f>
        <v>1640.49</v>
      </c>
      <c r="J13" s="5"/>
      <c r="K13" s="5" t="n">
        <f aca="false">+'[1]30 JUNE 2022 - COUNCIL ONLY'!K11+'[1]30 JUNE 2022 - COUNCIL ONLY'!K12+'[1]30 JUNE 2022 - COUNCIL ONLY'!K15+'[1]30 JUNE 2022 - COUNCIL ONLY'!K16+'[1]30 JUNE 2022 - COUNCIL ONLY'!K21+'[1]30 JUNE 2022 - COUNCIL ONLY'!K22</f>
        <v>827.28</v>
      </c>
      <c r="L13" s="5"/>
      <c r="M13" s="5" t="n">
        <f aca="false">+I13-K13</f>
        <v>813.21</v>
      </c>
      <c r="O13" s="6" t="n">
        <v>1</v>
      </c>
    </row>
    <row r="14" customFormat="false" ht="12.8" hidden="false" customHeight="false" outlineLevel="0" collapsed="false">
      <c r="E14" s="5"/>
      <c r="F14" s="5"/>
      <c r="G14" s="5"/>
      <c r="H14" s="5"/>
      <c r="I14" s="5"/>
      <c r="J14" s="5"/>
      <c r="K14" s="5"/>
      <c r="L14" s="5"/>
      <c r="M14" s="5"/>
    </row>
    <row r="15" customFormat="false" ht="12.8" hidden="false" customHeight="false" outlineLevel="0" collapsed="false">
      <c r="A15" s="0" t="s">
        <v>13</v>
      </c>
      <c r="E15" s="5"/>
      <c r="F15" s="5"/>
      <c r="G15" s="5" t="n">
        <f aca="false">+'[1]30 APRIL 2022 - COUNCIL ONLY'!G13</f>
        <v>200</v>
      </c>
      <c r="H15" s="5"/>
      <c r="I15" s="5" t="n">
        <f aca="false">+'[1]30 JUNE 2022 - COUNCIL ONLY'!I13</f>
        <v>200</v>
      </c>
      <c r="J15" s="5"/>
      <c r="K15" s="5" t="n">
        <f aca="false">+'[1]30 JUNE 2022 - COUNCIL ONLY'!K13</f>
        <v>0</v>
      </c>
      <c r="L15" s="5"/>
      <c r="M15" s="5" t="n">
        <f aca="false">+I15-K15</f>
        <v>200</v>
      </c>
      <c r="O15" s="6" t="n">
        <v>2</v>
      </c>
    </row>
    <row r="16" customFormat="false" ht="12.8" hidden="false" customHeight="false" outlineLevel="0" collapsed="false">
      <c r="E16" s="5"/>
      <c r="F16" s="5"/>
      <c r="G16" s="5"/>
      <c r="H16" s="5"/>
      <c r="I16" s="5"/>
      <c r="J16" s="5"/>
      <c r="K16" s="5"/>
      <c r="L16" s="5"/>
      <c r="M16" s="5"/>
    </row>
    <row r="17" customFormat="false" ht="12.8" hidden="false" customHeight="false" outlineLevel="0" collapsed="false">
      <c r="A17" s="0" t="s">
        <v>14</v>
      </c>
      <c r="E17" s="5"/>
      <c r="F17" s="5"/>
      <c r="G17" s="5" t="n">
        <f aca="false">+'[1]30 APRIL 2022 - COUNCIL ONLY'!G14</f>
        <v>587.139</v>
      </c>
      <c r="H17" s="5"/>
      <c r="I17" s="5" t="n">
        <f aca="false">+'[1]30 JUNE 2022 - COUNCIL ONLY'!I14</f>
        <v>587.14</v>
      </c>
      <c r="J17" s="5"/>
      <c r="K17" s="5" t="n">
        <f aca="false">+'[1]30 JUNE 2022 - COUNCIL ONLY'!K14</f>
        <v>482.37</v>
      </c>
      <c r="L17" s="5"/>
      <c r="M17" s="5" t="n">
        <f aca="false">+I17-K17</f>
        <v>104.77</v>
      </c>
      <c r="O17" s="7" t="n">
        <v>3</v>
      </c>
    </row>
    <row r="18" customFormat="false" ht="12.8" hidden="false" customHeight="false" outlineLevel="0" collapsed="false">
      <c r="E18" s="5"/>
      <c r="F18" s="5"/>
      <c r="G18" s="5"/>
      <c r="H18" s="5"/>
      <c r="I18" s="5"/>
      <c r="J18" s="5"/>
      <c r="K18" s="5"/>
      <c r="L18" s="5"/>
      <c r="M18" s="5"/>
    </row>
    <row r="19" customFormat="false" ht="12.8" hidden="false" customHeight="false" outlineLevel="0" collapsed="false">
      <c r="A19" s="2" t="s">
        <v>15</v>
      </c>
      <c r="E19" s="5"/>
      <c r="F19" s="5"/>
      <c r="G19" s="5" t="n">
        <f aca="false">+'[1]30 APRIL 2022 - COUNCIL ONLY'!G25</f>
        <v>25</v>
      </c>
      <c r="H19" s="5"/>
      <c r="I19" s="5" t="n">
        <f aca="false">+'[1]30 JUNE 2022 - COUNCIL ONLY'!I25</f>
        <v>0</v>
      </c>
      <c r="J19" s="5"/>
      <c r="K19" s="5" t="n">
        <f aca="false">+'[1]30 JUNE 2022 - COUNCIL ONLY'!K25</f>
        <v>0</v>
      </c>
      <c r="L19" s="5"/>
      <c r="M19" s="5" t="n">
        <f aca="false">+I19-K19</f>
        <v>0</v>
      </c>
    </row>
    <row r="20" customFormat="false" ht="12.8" hidden="false" customHeight="false" outlineLevel="0" collapsed="false">
      <c r="E20" s="5"/>
      <c r="F20" s="5"/>
      <c r="G20" s="5"/>
      <c r="H20" s="5"/>
      <c r="I20" s="5"/>
      <c r="J20" s="5"/>
      <c r="K20" s="5"/>
      <c r="L20" s="5"/>
      <c r="M20" s="5"/>
    </row>
    <row r="21" customFormat="false" ht="12.8" hidden="false" customHeight="false" outlineLevel="0" collapsed="false">
      <c r="A21" s="2" t="s">
        <v>16</v>
      </c>
      <c r="E21" s="5"/>
      <c r="F21" s="5"/>
      <c r="G21" s="5" t="n">
        <f aca="false">+'[1]30 APRIL 2022 - COUNCIL ONLY'!G26</f>
        <v>100</v>
      </c>
      <c r="H21" s="5"/>
      <c r="I21" s="5" t="n">
        <f aca="false">+'[1]30 JUNE 2022 - COUNCIL ONLY'!I26</f>
        <v>50</v>
      </c>
      <c r="J21" s="5"/>
      <c r="K21" s="5" t="n">
        <f aca="false">+'[1]30 JUNE 2022 - COUNCIL ONLY'!K26</f>
        <v>0</v>
      </c>
      <c r="L21" s="5"/>
      <c r="M21" s="5" t="n">
        <f aca="false">+I21-K21</f>
        <v>50</v>
      </c>
    </row>
    <row r="22" customFormat="false" ht="12.8" hidden="false" customHeight="false" outlineLevel="0" collapsed="false">
      <c r="E22" s="5"/>
      <c r="F22" s="5"/>
      <c r="G22" s="5"/>
      <c r="H22" s="5"/>
      <c r="I22" s="5"/>
      <c r="J22" s="5"/>
      <c r="K22" s="5"/>
      <c r="L22" s="5"/>
      <c r="M22" s="5"/>
    </row>
    <row r="23" customFormat="false" ht="12.8" hidden="false" customHeight="false" outlineLevel="0" collapsed="false">
      <c r="A23" s="0" t="s">
        <v>17</v>
      </c>
      <c r="E23" s="5"/>
      <c r="F23" s="5"/>
      <c r="G23" s="5" t="n">
        <f aca="false">+'[1]30 APRIL 2022 - COUNCIL ONLY'!G17</f>
        <v>879</v>
      </c>
      <c r="H23" s="5"/>
      <c r="I23" s="5" t="n">
        <f aca="false">+'[1]30 JUNE 2022 - COUNCIL ONLY'!I17</f>
        <v>449</v>
      </c>
      <c r="J23" s="5"/>
      <c r="K23" s="5" t="n">
        <f aca="false">+'[1]30 JUNE 2022 - COUNCIL ONLY'!K17</f>
        <v>265</v>
      </c>
      <c r="L23" s="5"/>
      <c r="M23" s="5" t="n">
        <f aca="false">+I23-K23</f>
        <v>184</v>
      </c>
      <c r="O23" s="7" t="n">
        <v>4</v>
      </c>
    </row>
    <row r="24" customFormat="false" ht="12.8" hidden="false" customHeight="false" outlineLevel="0" collapsed="false">
      <c r="E24" s="5"/>
      <c r="F24" s="5"/>
      <c r="G24" s="5"/>
      <c r="H24" s="5"/>
      <c r="I24" s="5"/>
      <c r="J24" s="5"/>
      <c r="K24" s="5"/>
      <c r="L24" s="5"/>
      <c r="M24" s="5"/>
    </row>
    <row r="25" customFormat="false" ht="12.8" hidden="false" customHeight="false" outlineLevel="0" collapsed="false">
      <c r="A25" s="0" t="s">
        <v>18</v>
      </c>
      <c r="E25" s="5"/>
      <c r="F25" s="5"/>
      <c r="G25" s="5" t="n">
        <f aca="false">+'[1]30 APRIL 2022 - COUNCIL ONLY'!G18</f>
        <v>1540</v>
      </c>
      <c r="H25" s="5"/>
      <c r="I25" s="5" t="n">
        <f aca="false">+'[1]30 JUNE 2022 - COUNCIL ONLY'!I18</f>
        <v>440</v>
      </c>
      <c r="J25" s="5"/>
      <c r="K25" s="5" t="n">
        <f aca="false">+'[1]30 JUNE 2022 - COUNCIL ONLY'!K18</f>
        <v>376</v>
      </c>
      <c r="L25" s="5"/>
      <c r="M25" s="5" t="n">
        <f aca="false">+I25-K25</f>
        <v>64</v>
      </c>
      <c r="O25" s="6"/>
    </row>
    <row r="26" customFormat="false" ht="12.8" hidden="false" customHeight="false" outlineLevel="0" collapsed="false">
      <c r="E26" s="5"/>
      <c r="F26" s="5"/>
      <c r="G26" s="5"/>
      <c r="H26" s="5"/>
      <c r="I26" s="5"/>
      <c r="J26" s="5"/>
      <c r="K26" s="5"/>
      <c r="L26" s="5"/>
      <c r="M26" s="5"/>
    </row>
    <row r="27" customFormat="false" ht="12.8" hidden="false" customHeight="false" outlineLevel="0" collapsed="false">
      <c r="A27" s="0" t="s">
        <v>19</v>
      </c>
      <c r="E27" s="5"/>
      <c r="F27" s="5"/>
      <c r="G27" s="5" t="n">
        <f aca="false">+'[1]30 APRIL 2022 - COUNCIL ONLY'!G19</f>
        <v>1200</v>
      </c>
      <c r="H27" s="5"/>
      <c r="I27" s="5" t="n">
        <f aca="false">+'[1]30 JUNE 2022 - COUNCIL ONLY'!I19</f>
        <v>0</v>
      </c>
      <c r="J27" s="5"/>
      <c r="K27" s="5" t="n">
        <f aca="false">+'[1]30 JUNE 2022 - COUNCIL ONLY'!K19</f>
        <v>0</v>
      </c>
      <c r="L27" s="5"/>
      <c r="M27" s="5" t="n">
        <f aca="false">+I27-K27</f>
        <v>0</v>
      </c>
    </row>
    <row r="28" customFormat="false" ht="12.8" hidden="false" customHeight="false" outlineLevel="0" collapsed="false">
      <c r="E28" s="5"/>
      <c r="F28" s="5"/>
      <c r="G28" s="5"/>
      <c r="H28" s="5"/>
      <c r="I28" s="5"/>
      <c r="J28" s="5"/>
      <c r="K28" s="5"/>
      <c r="L28" s="5"/>
      <c r="M28" s="5"/>
    </row>
    <row r="29" customFormat="false" ht="12.8" hidden="false" customHeight="false" outlineLevel="0" collapsed="false">
      <c r="A29" s="0" t="s">
        <v>20</v>
      </c>
      <c r="E29" s="5"/>
      <c r="F29" s="5"/>
      <c r="G29" s="5" t="n">
        <f aca="false">+'[1]30 APRIL 2022 - COUNCIL ONLY'!G20</f>
        <v>150</v>
      </c>
      <c r="H29" s="5"/>
      <c r="I29" s="5" t="n">
        <f aca="false">+'[1]30 JUNE 2022 - COUNCIL ONLY'!I20</f>
        <v>0</v>
      </c>
      <c r="J29" s="5"/>
      <c r="K29" s="5" t="n">
        <f aca="false">+'[1]30 JUNE 2022 - COUNCIL ONLY'!K20</f>
        <v>0</v>
      </c>
      <c r="L29" s="5"/>
      <c r="M29" s="5" t="n">
        <f aca="false">+I29-K29</f>
        <v>0</v>
      </c>
    </row>
    <row r="30" customFormat="false" ht="12.8" hidden="false" customHeight="false" outlineLevel="0" collapsed="false">
      <c r="E30" s="5"/>
      <c r="F30" s="5"/>
      <c r="G30" s="5"/>
      <c r="H30" s="5"/>
      <c r="I30" s="5"/>
      <c r="J30" s="5"/>
      <c r="K30" s="5"/>
      <c r="L30" s="5"/>
      <c r="M30" s="5"/>
    </row>
    <row r="31" customFormat="false" ht="12.8" hidden="false" customHeight="false" outlineLevel="0" collapsed="false">
      <c r="A31" s="2" t="s">
        <v>21</v>
      </c>
      <c r="E31" s="5"/>
      <c r="F31" s="5"/>
      <c r="G31" s="5" t="n">
        <f aca="false">+'[1]30 APRIL 2022 - COUNCIL ONLY'!G27</f>
        <v>782</v>
      </c>
      <c r="H31" s="5"/>
      <c r="I31" s="5" t="n">
        <f aca="false">+'[1]30 JUNE 2022 - COUNCIL ONLY'!I27</f>
        <v>0</v>
      </c>
      <c r="J31" s="5"/>
      <c r="K31" s="5" t="n">
        <f aca="false">+'[1]30 JUNE 2022 - COUNCIL ONLY'!K27</f>
        <v>0</v>
      </c>
      <c r="L31" s="5"/>
      <c r="M31" s="5" t="n">
        <f aca="false">+I31-K31</f>
        <v>0</v>
      </c>
      <c r="O31" s="6"/>
    </row>
    <row r="32" customFormat="false" ht="12.8" hidden="false" customHeight="false" outlineLevel="0" collapsed="false">
      <c r="A32" s="2"/>
      <c r="E32" s="5"/>
      <c r="F32" s="5"/>
      <c r="G32" s="5"/>
      <c r="H32" s="5"/>
      <c r="I32" s="5"/>
      <c r="J32" s="5"/>
      <c r="K32" s="5"/>
      <c r="L32" s="5"/>
      <c r="M32" s="5"/>
      <c r="O32" s="6"/>
    </row>
    <row r="33" customFormat="false" ht="12.8" hidden="false" customHeight="false" outlineLevel="0" collapsed="false">
      <c r="A33" s="2" t="s">
        <v>22</v>
      </c>
      <c r="E33" s="5"/>
      <c r="F33" s="5"/>
      <c r="G33" s="5" t="n">
        <f aca="false">+'[1]30 APRIL 2022 - COUNCIL ONLY'!G28</f>
        <v>1825</v>
      </c>
      <c r="H33" s="5"/>
      <c r="I33" s="5" t="n">
        <f aca="false">+'[1]30 JUNE 2022 - COUNCIL ONLY'!I28</f>
        <v>0</v>
      </c>
      <c r="J33" s="5"/>
      <c r="K33" s="5" t="n">
        <f aca="false">+'[1]30 JUNE 2022 - COUNCIL ONLY'!K28</f>
        <v>0</v>
      </c>
      <c r="L33" s="5"/>
      <c r="M33" s="5" t="n">
        <f aca="false">+I33-K33</f>
        <v>0</v>
      </c>
      <c r="O33" s="6"/>
    </row>
    <row r="34" customFormat="false" ht="12.8" hidden="false" customHeight="false" outlineLevel="0" collapsed="false">
      <c r="E34" s="5"/>
      <c r="F34" s="5"/>
      <c r="G34" s="5"/>
      <c r="H34" s="5"/>
      <c r="I34" s="5"/>
      <c r="J34" s="5"/>
      <c r="K34" s="5"/>
      <c r="L34" s="5"/>
      <c r="M34" s="5"/>
    </row>
    <row r="35" customFormat="false" ht="12.8" hidden="false" customHeight="false" outlineLevel="0" collapsed="false">
      <c r="A35" s="2" t="s">
        <v>23</v>
      </c>
      <c r="E35" s="5"/>
      <c r="F35" s="5"/>
      <c r="G35" s="5" t="n">
        <f aca="false">+'[1]30 APRIL 2022 - COUNCIL ONLY'!G29</f>
        <v>2000</v>
      </c>
      <c r="H35" s="5"/>
      <c r="I35" s="5" t="n">
        <f aca="false">+'[1]30 JUNE 2022 - COUNCIL ONLY'!I29</f>
        <v>0</v>
      </c>
      <c r="J35" s="5"/>
      <c r="K35" s="5" t="n">
        <f aca="false">+'[1]30 JUNE 2022 - COUNCIL ONLY'!K29</f>
        <v>0</v>
      </c>
      <c r="L35" s="5"/>
      <c r="M35" s="5" t="n">
        <f aca="false">+I35-K35</f>
        <v>0</v>
      </c>
      <c r="O35" s="6"/>
    </row>
    <row r="36" customFormat="false" ht="12.8" hidden="false" customHeight="false" outlineLevel="0" collapsed="false">
      <c r="E36" s="5"/>
      <c r="F36" s="5"/>
      <c r="G36" s="5"/>
      <c r="H36" s="5"/>
      <c r="I36" s="5"/>
      <c r="J36" s="5"/>
      <c r="K36" s="5"/>
      <c r="L36" s="5"/>
      <c r="M36" s="5"/>
    </row>
    <row r="37" customFormat="false" ht="12.8" hidden="false" customHeight="false" outlineLevel="0" collapsed="false">
      <c r="A37" s="0" t="s">
        <v>24</v>
      </c>
      <c r="E37" s="8"/>
      <c r="F37" s="5"/>
      <c r="G37" s="9" t="n">
        <f aca="false">SUM(G12:G36)</f>
        <v>14535.649715</v>
      </c>
      <c r="H37" s="5"/>
      <c r="I37" s="9" t="n">
        <f aca="false">SUM(I12:I36)</f>
        <v>3366.63</v>
      </c>
      <c r="J37" s="5"/>
      <c r="K37" s="9" t="n">
        <f aca="false">SUM(K12:K36)</f>
        <v>1950.65</v>
      </c>
      <c r="L37" s="5"/>
      <c r="M37" s="9" t="n">
        <f aca="false">SUM(M12:M36)</f>
        <v>1415.98</v>
      </c>
    </row>
    <row r="38" customFormat="false" ht="12.8" hidden="false" customHeight="false" outlineLevel="0" collapsed="false">
      <c r="E38" s="5"/>
      <c r="F38" s="5"/>
      <c r="G38" s="5"/>
      <c r="H38" s="5"/>
      <c r="I38" s="5"/>
      <c r="J38" s="5"/>
      <c r="K38" s="5"/>
      <c r="L38" s="5"/>
      <c r="M38" s="5"/>
    </row>
    <row r="39" customFormat="false" ht="12.8" hidden="false" customHeight="false" outlineLevel="0" collapsed="false">
      <c r="A39" s="0" t="s">
        <v>11</v>
      </c>
      <c r="E39" s="5"/>
      <c r="F39" s="5"/>
      <c r="G39" s="5" t="n">
        <f aca="false">+'[1]30 APRIL 2022 - COUNCIL ONLY'!G33</f>
        <v>14536</v>
      </c>
      <c r="H39" s="5"/>
      <c r="I39" s="5" t="n">
        <f aca="false">+'[1]30 JUNE 2022 - COUNCIL ONLY'!I33</f>
        <v>7268</v>
      </c>
      <c r="J39" s="5"/>
      <c r="K39" s="5" t="n">
        <f aca="false">+'[1]30 JUNE 2022 - COUNCIL ONLY'!K33</f>
        <v>7268</v>
      </c>
      <c r="L39" s="5"/>
      <c r="M39" s="5" t="n">
        <f aca="false">+I39-K39</f>
        <v>0</v>
      </c>
    </row>
    <row r="40" customFormat="false" ht="12.8" hidden="false" customHeight="false" outlineLevel="0" collapsed="false">
      <c r="E40" s="5"/>
      <c r="F40" s="5"/>
      <c r="G40" s="5"/>
      <c r="H40" s="5"/>
      <c r="I40" s="5"/>
      <c r="J40" s="5"/>
      <c r="K40" s="5"/>
      <c r="L40" s="5"/>
      <c r="M40" s="5"/>
    </row>
    <row r="41" customFormat="false" ht="12.8" hidden="false" customHeight="false" outlineLevel="0" collapsed="false">
      <c r="A41" s="0" t="s">
        <v>25</v>
      </c>
      <c r="E41" s="10"/>
      <c r="F41" s="11"/>
      <c r="G41" s="12" t="n">
        <f aca="false">+G39-G37</f>
        <v>0.35028500000044</v>
      </c>
      <c r="H41" s="11"/>
      <c r="I41" s="12" t="n">
        <f aca="false">+I39-I37</f>
        <v>3901.37</v>
      </c>
      <c r="J41" s="11"/>
      <c r="K41" s="12" t="n">
        <f aca="false">+K39-K37</f>
        <v>5317.35</v>
      </c>
      <c r="L41" s="11"/>
      <c r="M41" s="12" t="n">
        <f aca="false">+M39+M37</f>
        <v>1415.98</v>
      </c>
    </row>
    <row r="42" customFormat="false" ht="12.8" hidden="false" customHeight="false" outlineLevel="0" collapsed="false">
      <c r="E42" s="11"/>
      <c r="F42" s="11"/>
      <c r="G42" s="11"/>
      <c r="H42" s="11"/>
      <c r="I42" s="11"/>
      <c r="J42" s="11"/>
      <c r="K42" s="11"/>
      <c r="L42" s="11"/>
      <c r="M42" s="11"/>
    </row>
    <row r="43" customFormat="false" ht="12.8" hidden="false" customHeight="false" outlineLevel="0" collapsed="false">
      <c r="E43" s="11"/>
      <c r="F43" s="11"/>
      <c r="G43" s="11"/>
      <c r="H43" s="11"/>
      <c r="I43" s="11"/>
      <c r="J43" s="11"/>
      <c r="K43" s="11"/>
      <c r="L43" s="11"/>
      <c r="M43" s="11"/>
    </row>
    <row r="44" customFormat="false" ht="12.8" hidden="false" customHeight="false" outlineLevel="0" collapsed="false">
      <c r="A44" s="0" t="s">
        <v>26</v>
      </c>
      <c r="E44" s="10"/>
      <c r="F44" s="11"/>
      <c r="G44" s="13" t="n">
        <f aca="false">+'[1]30 APRIL 2022 - COUNCIL ONLY'!G46</f>
        <v>2244.69</v>
      </c>
      <c r="H44" s="11"/>
      <c r="I44" s="13" t="n">
        <f aca="false">+'[1]30 JUNE 2022 - COUNCIL ONLY'!I53</f>
        <v>668</v>
      </c>
      <c r="J44" s="11"/>
      <c r="K44" s="13" t="n">
        <f aca="false">+'[1]30 JUNE 2022 - COUNCIL ONLY'!K53</f>
        <v>552</v>
      </c>
      <c r="L44" s="11"/>
      <c r="M44" s="13" t="n">
        <f aca="false">+I44-K44</f>
        <v>116</v>
      </c>
      <c r="O44" s="6" t="n">
        <v>5</v>
      </c>
    </row>
    <row r="45" customFormat="false" ht="12.8" hidden="false" customHeight="false" outlineLevel="0" collapsed="false">
      <c r="E45" s="5"/>
      <c r="F45" s="5"/>
      <c r="G45" s="5"/>
      <c r="H45" s="5"/>
      <c r="I45" s="5"/>
      <c r="J45" s="5"/>
      <c r="K45" s="5"/>
      <c r="L45" s="5"/>
      <c r="M45" s="5"/>
    </row>
    <row r="46" customFormat="false" ht="12.8" hidden="false" customHeight="false" outlineLevel="0" collapsed="false">
      <c r="E46" s="5"/>
      <c r="F46" s="5"/>
      <c r="G46" s="5"/>
      <c r="H46" s="5"/>
      <c r="I46" s="5"/>
      <c r="J46" s="5"/>
      <c r="K46" s="5"/>
      <c r="L46" s="5"/>
      <c r="M46" s="5"/>
    </row>
    <row r="47" customFormat="false" ht="12.8" hidden="false" customHeight="false" outlineLevel="0" collapsed="false">
      <c r="E47" s="5"/>
      <c r="F47" s="5"/>
      <c r="G47" s="5"/>
      <c r="H47" s="5"/>
      <c r="I47" s="5"/>
      <c r="J47" s="2" t="s">
        <v>27</v>
      </c>
      <c r="L47" s="5"/>
      <c r="M47" s="5"/>
    </row>
    <row r="48" customFormat="false" ht="12.8" hidden="false" customHeight="false" outlineLevel="0" collapsed="false">
      <c r="A48" s="1"/>
      <c r="E48" s="5"/>
      <c r="F48" s="5"/>
      <c r="G48" s="5"/>
      <c r="H48" s="5"/>
      <c r="I48" s="5"/>
      <c r="J48" s="5"/>
      <c r="K48" s="5"/>
      <c r="L48" s="5"/>
      <c r="M48" s="5"/>
    </row>
    <row r="49" customFormat="false" ht="12.8" hidden="false" customHeight="false" outlineLevel="0" collapsed="false">
      <c r="A49" s="1" t="s">
        <v>28</v>
      </c>
      <c r="E49" s="5"/>
      <c r="F49" s="5"/>
      <c r="G49" s="5"/>
      <c r="H49" s="5"/>
      <c r="I49" s="5"/>
      <c r="J49" s="5"/>
      <c r="K49" s="5"/>
      <c r="L49" s="5"/>
      <c r="M49" s="5"/>
    </row>
    <row r="50" customFormat="false" ht="12.8" hidden="false" customHeight="false" outlineLevel="0" collapsed="false">
      <c r="A50" s="7" t="s">
        <v>29</v>
      </c>
      <c r="C50" s="0" t="s">
        <v>30</v>
      </c>
      <c r="E50" s="5"/>
      <c r="F50" s="5"/>
      <c r="G50" s="5"/>
      <c r="H50" s="5"/>
      <c r="I50" s="5"/>
      <c r="J50" s="5"/>
      <c r="K50" s="5"/>
      <c r="L50" s="5"/>
      <c r="M50" s="5"/>
    </row>
    <row r="51" customFormat="false" ht="12.8" hidden="false" customHeight="false" outlineLevel="0" collapsed="false">
      <c r="A51" s="7" t="s">
        <v>31</v>
      </c>
      <c r="C51" s="0" t="s">
        <v>32</v>
      </c>
      <c r="E51" s="5"/>
      <c r="F51" s="5"/>
      <c r="G51" s="5"/>
      <c r="H51" s="5"/>
      <c r="I51" s="5"/>
      <c r="J51" s="5"/>
      <c r="K51" s="5"/>
      <c r="L51" s="5"/>
      <c r="M51" s="5"/>
    </row>
    <row r="52" customFormat="false" ht="12.8" hidden="false" customHeight="false" outlineLevel="0" collapsed="false">
      <c r="A52" s="7" t="s">
        <v>33</v>
      </c>
      <c r="C52" s="0" t="s">
        <v>34</v>
      </c>
      <c r="E52" s="5"/>
      <c r="F52" s="5"/>
      <c r="G52" s="5"/>
      <c r="H52" s="5"/>
      <c r="I52" s="5"/>
      <c r="J52" s="5"/>
      <c r="K52" s="5"/>
      <c r="L52" s="5"/>
      <c r="M52" s="5"/>
    </row>
    <row r="53" customFormat="false" ht="12.8" hidden="false" customHeight="false" outlineLevel="0" collapsed="false">
      <c r="A53" s="7" t="s">
        <v>35</v>
      </c>
      <c r="C53" s="0" t="s">
        <v>36</v>
      </c>
      <c r="E53" s="5"/>
      <c r="F53" s="5"/>
      <c r="G53" s="5"/>
      <c r="H53" s="5"/>
      <c r="I53" s="5"/>
      <c r="J53" s="5"/>
      <c r="K53" s="5"/>
      <c r="L53" s="5"/>
      <c r="M53" s="5"/>
    </row>
    <row r="54" customFormat="false" ht="12.8" hidden="false" customHeight="false" outlineLevel="0" collapsed="false">
      <c r="A54" s="7" t="s">
        <v>37</v>
      </c>
      <c r="C54" s="0" t="s">
        <v>38</v>
      </c>
      <c r="E54" s="5"/>
      <c r="F54" s="5"/>
      <c r="G54" s="5"/>
      <c r="H54" s="5"/>
      <c r="I54" s="5"/>
      <c r="J54" s="5"/>
      <c r="K54" s="5"/>
      <c r="L54" s="5"/>
      <c r="M54" s="5"/>
    </row>
    <row r="55" customFormat="false" ht="12.8" hidden="false" customHeight="false" outlineLevel="0" collapsed="false">
      <c r="A55" s="1"/>
      <c r="E55" s="5"/>
      <c r="F55" s="5"/>
      <c r="G55" s="5"/>
      <c r="H55" s="5"/>
      <c r="I55" s="5"/>
      <c r="J55" s="5"/>
      <c r="K55" s="5"/>
      <c r="L55" s="5"/>
      <c r="M55" s="5"/>
    </row>
    <row r="56" customFormat="false" ht="12.8" hidden="false" customHeight="false" outlineLevel="0" collapsed="false">
      <c r="A56" s="1"/>
      <c r="E56" s="5"/>
      <c r="F56" s="5"/>
      <c r="G56" s="5"/>
      <c r="H56" s="5"/>
      <c r="I56" s="5"/>
      <c r="J56" s="5"/>
      <c r="K56" s="5"/>
      <c r="L56" s="5"/>
      <c r="M56" s="5"/>
    </row>
    <row r="59" customFormat="false" ht="12.8" hidden="false" customHeight="false" outlineLevel="0" collapsed="false">
      <c r="A59" s="1" t="s">
        <v>0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customFormat="false" ht="12.8" hidden="false" customHeight="false" outlineLevel="0" collapsed="false">
      <c r="A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customFormat="false" ht="12.8" hidden="false" customHeight="false" outlineLevel="0" collapsed="false">
      <c r="A61" s="1" t="s">
        <v>1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customFormat="false" ht="12.8" hidden="false" customHeight="false" outlineLevel="0" collapsed="false">
      <c r="A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customFormat="false" ht="12.8" hidden="false" customHeight="false" outlineLevel="0" collapsed="false">
      <c r="A63" s="1" t="s">
        <v>39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customFormat="false" ht="12.8" hidden="false" customHeight="false" outlineLevel="0" collapsed="false">
      <c r="A64" s="1" t="s">
        <v>3</v>
      </c>
      <c r="C64" s="2"/>
      <c r="D64" s="2"/>
      <c r="E64" s="2"/>
      <c r="F64" s="2"/>
      <c r="G64" s="2"/>
      <c r="H64" s="2"/>
      <c r="I64" s="2"/>
      <c r="J64" s="2"/>
      <c r="K64" s="2"/>
      <c r="L64" s="3"/>
      <c r="M64" s="2"/>
      <c r="N64" s="2"/>
      <c r="O64" s="2"/>
      <c r="P64" s="2"/>
      <c r="Q64" s="2"/>
    </row>
    <row r="65" customFormat="false" ht="12.8" hidden="false" customHeight="false" outlineLevel="0" collapsed="false">
      <c r="C65" s="5"/>
      <c r="D65" s="2"/>
      <c r="E65" s="2"/>
      <c r="F65" s="5"/>
      <c r="G65" s="2"/>
      <c r="H65" s="2"/>
      <c r="I65" s="5"/>
      <c r="J65" s="5"/>
      <c r="K65" s="2"/>
      <c r="L65" s="2"/>
      <c r="O65" s="1"/>
      <c r="P65" s="14"/>
      <c r="Q65" s="2"/>
      <c r="R65" s="2"/>
      <c r="U65" s="2"/>
      <c r="V65" s="2"/>
    </row>
    <row r="66" customFormat="false" ht="12.8" hidden="false" customHeight="false" outlineLevel="0" collapsed="false">
      <c r="C66" s="5"/>
      <c r="D66" s="2"/>
      <c r="E66" s="1"/>
      <c r="G66" s="14" t="s">
        <v>40</v>
      </c>
      <c r="I66" s="3" t="s">
        <v>41</v>
      </c>
      <c r="J66" s="3"/>
      <c r="K66" s="3" t="s">
        <v>42</v>
      </c>
      <c r="L66" s="3"/>
      <c r="M66" s="3" t="s">
        <v>43</v>
      </c>
      <c r="O66" s="14" t="s">
        <v>44</v>
      </c>
      <c r="P66" s="3"/>
      <c r="Q66" s="3" t="s">
        <v>9</v>
      </c>
      <c r="R66" s="2"/>
      <c r="U66" s="2"/>
      <c r="V66" s="2"/>
    </row>
    <row r="67" customFormat="false" ht="12.8" hidden="false" customHeight="false" outlineLevel="0" collapsed="false">
      <c r="C67" s="2"/>
      <c r="D67" s="2"/>
      <c r="E67" s="1"/>
      <c r="G67" s="3" t="s">
        <v>10</v>
      </c>
      <c r="I67" s="3" t="s">
        <v>10</v>
      </c>
      <c r="K67" s="3" t="s">
        <v>10</v>
      </c>
      <c r="M67" s="3" t="s">
        <v>10</v>
      </c>
      <c r="O67" s="3" t="s">
        <v>10</v>
      </c>
      <c r="P67" s="11"/>
      <c r="Q67" s="2"/>
      <c r="R67" s="2"/>
      <c r="U67" s="2"/>
      <c r="V67" s="2"/>
    </row>
    <row r="68" customFormat="false" ht="12.8" hidden="false" customHeight="false" outlineLevel="0" collapsed="false">
      <c r="A68" s="2" t="s">
        <v>45</v>
      </c>
      <c r="C68" s="2"/>
      <c r="D68" s="2"/>
      <c r="E68" s="2"/>
      <c r="G68" s="15" t="n">
        <f aca="false">+'[1]30 APRIL 2022 - COUNCIL ONLY'!G60</f>
        <v>46839.54</v>
      </c>
      <c r="I68" s="16"/>
      <c r="J68" s="16"/>
      <c r="K68" s="16"/>
      <c r="L68" s="16"/>
      <c r="M68" s="16"/>
      <c r="N68" s="16"/>
      <c r="O68" s="15" t="n">
        <v>52815.66</v>
      </c>
      <c r="P68" s="2"/>
      <c r="Q68" s="2"/>
      <c r="R68" s="2"/>
      <c r="U68" s="2"/>
      <c r="V68" s="2"/>
    </row>
    <row r="69" customFormat="false" ht="12.8" hidden="false" customHeight="false" outlineLevel="0" collapsed="false">
      <c r="C69" s="2"/>
      <c r="D69" s="2"/>
      <c r="E69" s="2"/>
      <c r="G69" s="15"/>
      <c r="I69" s="16"/>
      <c r="J69" s="16"/>
      <c r="K69" s="16"/>
      <c r="L69" s="16"/>
      <c r="M69" s="16"/>
      <c r="N69" s="16"/>
      <c r="O69" s="16"/>
      <c r="P69" s="2"/>
      <c r="Q69" s="2"/>
      <c r="R69" s="2"/>
      <c r="U69" s="2"/>
      <c r="V69" s="2"/>
    </row>
    <row r="70" customFormat="false" ht="12.8" hidden="false" customHeight="false" outlineLevel="0" collapsed="false">
      <c r="A70" s="2" t="s">
        <v>46</v>
      </c>
      <c r="C70" s="2"/>
      <c r="D70" s="2"/>
      <c r="E70" s="2"/>
      <c r="G70" s="15"/>
      <c r="I70" s="16"/>
      <c r="J70" s="16"/>
      <c r="K70" s="16"/>
      <c r="L70" s="16"/>
      <c r="M70" s="16"/>
      <c r="N70" s="16"/>
      <c r="O70" s="16"/>
      <c r="P70" s="5"/>
      <c r="Q70" s="2"/>
      <c r="R70" s="2"/>
      <c r="V70" s="2"/>
    </row>
    <row r="71" customFormat="false" ht="12.8" hidden="false" customHeight="false" outlineLevel="0" collapsed="false">
      <c r="A71" s="2" t="s">
        <v>47</v>
      </c>
      <c r="C71" s="2"/>
      <c r="D71" s="2"/>
      <c r="E71" s="2"/>
      <c r="G71" s="17" t="n">
        <f aca="false">+'[1]30 APRIL 2022 - COUNCIL ONLY'!G63</f>
        <v>12039.22</v>
      </c>
      <c r="I71" s="16" t="n">
        <f aca="false">+'[1]30 JUNE 2022 - COUNCIL ONLY'!I75</f>
        <v>7462.11</v>
      </c>
      <c r="J71" s="16"/>
      <c r="K71" s="16" t="n">
        <f aca="false">+'[1]30 JUNE 2022 - COUNCIL ONLY'!K75</f>
        <v>2144.76</v>
      </c>
      <c r="L71" s="16"/>
      <c r="M71" s="16"/>
      <c r="N71" s="16"/>
      <c r="O71" s="15" t="n">
        <f aca="false">+G71+I71-K71-M71</f>
        <v>17356.57</v>
      </c>
      <c r="P71" s="5"/>
      <c r="Q71" s="6"/>
      <c r="R71" s="2"/>
      <c r="V71" s="2"/>
    </row>
    <row r="72" customFormat="false" ht="12.8" hidden="false" customHeight="false" outlineLevel="0" collapsed="false">
      <c r="A72" s="2" t="s">
        <v>48</v>
      </c>
      <c r="C72" s="2"/>
      <c r="D72" s="2"/>
      <c r="E72" s="2"/>
      <c r="G72" s="17" t="n">
        <f aca="false">+'[1]30 APRIL 2022 - COUNCIL ONLY'!G64</f>
        <v>17016.54</v>
      </c>
      <c r="I72" s="16" t="n">
        <f aca="false">+'[1]30 JUNE 2022 - COUNCIL ONLY'!I76</f>
        <v>72</v>
      </c>
      <c r="J72" s="16"/>
      <c r="K72" s="16" t="n">
        <f aca="false">+'[1]30 JUNE 2022 - COUNCIL ONLY'!K76</f>
        <v>624</v>
      </c>
      <c r="L72" s="16"/>
      <c r="M72" s="16"/>
      <c r="N72" s="16"/>
      <c r="O72" s="15" t="n">
        <f aca="false">+G72+I72-K72-M72</f>
        <v>16464.54</v>
      </c>
      <c r="P72" s="5"/>
      <c r="Q72" s="6"/>
      <c r="R72" s="2"/>
      <c r="V72" s="2"/>
    </row>
    <row r="73" customFormat="false" ht="12.8" hidden="false" customHeight="false" outlineLevel="0" collapsed="false">
      <c r="A73" s="2" t="s">
        <v>49</v>
      </c>
      <c r="C73" s="2"/>
      <c r="D73" s="2"/>
      <c r="E73" s="2"/>
      <c r="G73" s="17" t="n">
        <f aca="false">+'[1]30 APRIL 2022 - COUNCIL ONLY'!G65</f>
        <v>0</v>
      </c>
      <c r="I73" s="16" t="n">
        <f aca="false">+'[1]30 JUNE 2022 - COUNCIL ONLY'!I77</f>
        <v>1365</v>
      </c>
      <c r="J73" s="16"/>
      <c r="K73" s="16" t="n">
        <f aca="false">+'[1]30 JUNE 2022 - COUNCIL ONLY'!K77</f>
        <v>250</v>
      </c>
      <c r="L73" s="16"/>
      <c r="M73" s="16"/>
      <c r="N73" s="16"/>
      <c r="O73" s="15" t="n">
        <f aca="false">+G73+I73-K73-M73</f>
        <v>1115</v>
      </c>
      <c r="P73" s="5"/>
      <c r="Q73" s="6"/>
      <c r="R73" s="2"/>
      <c r="V73" s="2"/>
    </row>
    <row r="74" customFormat="false" ht="12.8" hidden="false" customHeight="false" outlineLevel="0" collapsed="false">
      <c r="A74" s="2" t="s">
        <v>50</v>
      </c>
      <c r="C74" s="2"/>
      <c r="D74" s="2"/>
      <c r="E74" s="2"/>
      <c r="G74" s="17" t="n">
        <f aca="false">+'[1]30 APRIL 2022 - COUNCIL ONLY'!G66</f>
        <v>6121.43</v>
      </c>
      <c r="I74" s="16" t="n">
        <f aca="false">+'[1]30 JUNE 2022 - COUNCIL ONLY'!I78</f>
        <v>122.68</v>
      </c>
      <c r="J74" s="16"/>
      <c r="K74" s="16" t="n">
        <f aca="false">+'[1]30 JUNE 2022 - COUNCIL ONLY'!K78</f>
        <v>0</v>
      </c>
      <c r="L74" s="16"/>
      <c r="M74" s="16"/>
      <c r="N74" s="16"/>
      <c r="O74" s="15" t="n">
        <f aca="false">+G74+I74-K74-M74</f>
        <v>6244.11</v>
      </c>
      <c r="P74" s="5"/>
      <c r="Q74" s="6"/>
      <c r="R74" s="2"/>
      <c r="V74" s="2"/>
    </row>
    <row r="75" customFormat="false" ht="12.8" hidden="false" customHeight="false" outlineLevel="0" collapsed="false">
      <c r="A75" s="2" t="s">
        <v>51</v>
      </c>
      <c r="C75" s="2"/>
      <c r="D75" s="2"/>
      <c r="E75" s="2"/>
      <c r="G75" s="17" t="n">
        <f aca="false">+'[1]30 APRIL 2022 - COUNCIL ONLY'!G67</f>
        <v>4594.35</v>
      </c>
      <c r="I75" s="16" t="n">
        <f aca="false">+'[1]30 JUNE 2022 - COUNCIL ONLY'!I79</f>
        <v>20.03</v>
      </c>
      <c r="J75" s="16"/>
      <c r="K75" s="16" t="n">
        <f aca="false">+'[1]30 JUNE 2022 - COUNCIL ONLY'!K79</f>
        <v>46.94</v>
      </c>
      <c r="L75" s="16"/>
      <c r="M75" s="16"/>
      <c r="N75" s="16"/>
      <c r="O75" s="15" t="n">
        <f aca="false">+G75+I75-K75-M75</f>
        <v>4567.44</v>
      </c>
      <c r="P75" s="5"/>
      <c r="Q75" s="6"/>
      <c r="R75" s="2"/>
      <c r="V75" s="2"/>
    </row>
    <row r="76" customFormat="false" ht="12.8" hidden="false" customHeight="false" outlineLevel="0" collapsed="false">
      <c r="A76" s="2" t="s">
        <v>52</v>
      </c>
      <c r="C76" s="2"/>
      <c r="D76" s="2"/>
      <c r="E76" s="2"/>
      <c r="G76" s="17" t="n">
        <f aca="false">+'[1]30 APRIL 2022 - COUNCIL ONLY'!G68</f>
        <v>5268</v>
      </c>
      <c r="I76" s="16" t="n">
        <f aca="false">+'[1]30 JUNE 2022 - COUNCIL ONLY'!I80</f>
        <v>0</v>
      </c>
      <c r="J76" s="16"/>
      <c r="K76" s="16" t="n">
        <f aca="false">+'[1]30 JUNE 2022 - COUNCIL ONLY'!K80</f>
        <v>0</v>
      </c>
      <c r="L76" s="16"/>
      <c r="M76" s="16"/>
      <c r="N76" s="16"/>
      <c r="O76" s="15" t="n">
        <f aca="false">+G76+I76-K76-M76</f>
        <v>5268</v>
      </c>
      <c r="P76" s="5"/>
      <c r="Q76" s="6"/>
      <c r="R76" s="2"/>
      <c r="V76" s="2"/>
    </row>
    <row r="77" customFormat="false" ht="12.8" hidden="false" customHeight="false" outlineLevel="0" collapsed="false">
      <c r="A77" s="2" t="s">
        <v>53</v>
      </c>
      <c r="C77" s="2"/>
      <c r="D77" s="2"/>
      <c r="E77" s="2"/>
      <c r="G77" s="17" t="n">
        <f aca="false">+'[1]30 APRIL 2022 - COUNCIL ONLY'!G69</f>
        <v>1000</v>
      </c>
      <c r="I77" s="16" t="n">
        <f aca="false">+'[1]30 JUNE 2022 - COUNCIL ONLY'!I81</f>
        <v>0</v>
      </c>
      <c r="J77" s="16"/>
      <c r="K77" s="16" t="n">
        <f aca="false">+'[1]30 JUNE 2022 - COUNCIL ONLY'!K81</f>
        <v>0</v>
      </c>
      <c r="L77" s="16"/>
      <c r="M77" s="16"/>
      <c r="N77" s="16"/>
      <c r="O77" s="15" t="n">
        <f aca="false">+G77+I77-K77-M77</f>
        <v>1000</v>
      </c>
      <c r="P77" s="5"/>
      <c r="Q77" s="6"/>
      <c r="R77" s="2"/>
      <c r="V77" s="2"/>
    </row>
    <row r="78" customFormat="false" ht="12.8" hidden="false" customHeight="false" outlineLevel="0" collapsed="false">
      <c r="A78" s="2" t="s">
        <v>54</v>
      </c>
      <c r="C78" s="2"/>
      <c r="D78" s="2"/>
      <c r="E78" s="2"/>
      <c r="G78" s="17" t="n">
        <f aca="false">+'[1]30 APRIL 2022 - COUNCIL ONLY'!G70</f>
        <v>800</v>
      </c>
      <c r="I78" s="16" t="n">
        <f aca="false">+'[1]30 JUNE 2022 - COUNCIL ONLY'!I82</f>
        <v>0</v>
      </c>
      <c r="J78" s="16"/>
      <c r="K78" s="16" t="n">
        <f aca="false">+'[1]30 JUNE 2022 - COUNCIL ONLY'!K82</f>
        <v>0</v>
      </c>
      <c r="L78" s="16"/>
      <c r="M78" s="16"/>
      <c r="N78" s="16"/>
      <c r="O78" s="15" t="n">
        <f aca="false">+G78+I78-K78-M78</f>
        <v>800</v>
      </c>
      <c r="P78" s="5"/>
      <c r="Q78" s="6"/>
      <c r="R78" s="2"/>
      <c r="V78" s="2"/>
    </row>
    <row r="79" customFormat="false" ht="12.8" hidden="false" customHeight="false" outlineLevel="0" collapsed="false">
      <c r="C79" s="2"/>
      <c r="D79" s="2"/>
      <c r="E79" s="2"/>
      <c r="G79" s="18"/>
      <c r="I79" s="16"/>
      <c r="J79" s="16"/>
      <c r="K79" s="16"/>
      <c r="L79" s="16"/>
      <c r="M79" s="16"/>
      <c r="N79" s="16"/>
      <c r="O79" s="18"/>
      <c r="P79" s="2"/>
      <c r="Q79" s="2"/>
      <c r="R79" s="2"/>
      <c r="S79" s="2"/>
      <c r="T79" s="2"/>
      <c r="U79" s="2"/>
      <c r="V79" s="2"/>
    </row>
    <row r="80" customFormat="false" ht="12.8" hidden="false" customHeight="false" outlineLevel="0" collapsed="false">
      <c r="C80" s="2"/>
      <c r="D80" s="2"/>
      <c r="E80" s="2"/>
      <c r="G80" s="19" t="n">
        <f aca="false">SUM(G70:G79)</f>
        <v>46839.54</v>
      </c>
      <c r="H80" s="11"/>
      <c r="I80" s="19" t="n">
        <f aca="false">SUM(I70:I79)</f>
        <v>9041.82</v>
      </c>
      <c r="J80" s="15"/>
      <c r="K80" s="19" t="n">
        <f aca="false">SUM(K70:K79)</f>
        <v>3065.7</v>
      </c>
      <c r="L80" s="15"/>
      <c r="M80" s="19" t="n">
        <f aca="false">SUM(M70:M79)</f>
        <v>0</v>
      </c>
      <c r="N80" s="15"/>
      <c r="O80" s="19" t="n">
        <f aca="false">SUM(O70:O79)</f>
        <v>52815.66</v>
      </c>
      <c r="Q80" s="2"/>
    </row>
    <row r="81" customFormat="false" ht="12.8" hidden="false" customHeight="false" outlineLevel="0" collapsed="false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O81" s="2"/>
      <c r="P81" s="2"/>
      <c r="Q81" s="2"/>
    </row>
    <row r="82" customFormat="false" ht="12.8" hidden="false" customHeight="false" outlineLevel="0" collapsed="false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O82" s="2"/>
      <c r="P82" s="2"/>
      <c r="Q82" s="2"/>
    </row>
    <row r="83" customFormat="false" ht="12.8" hidden="false" customHeight="false" outlineLevel="0" collapsed="false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customFormat="false" ht="12.8" hidden="false" customHeight="false" outlineLevel="0" collapsed="false">
      <c r="A84" s="1" t="s">
        <v>0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customFormat="false" ht="12.8" hidden="false" customHeight="false" outlineLevel="0" collapsed="false">
      <c r="A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customFormat="false" ht="12.8" hidden="false" customHeight="false" outlineLevel="0" collapsed="false">
      <c r="A86" s="1" t="s">
        <v>1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customFormat="false" ht="12.8" hidden="false" customHeight="false" outlineLevel="0" collapsed="false">
      <c r="A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customFormat="false" ht="12.8" hidden="false" customHeight="false" outlineLevel="0" collapsed="false">
      <c r="A88" s="1" t="s">
        <v>55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customFormat="false" ht="12.8" hidden="false" customHeight="false" outlineLevel="0" collapsed="false">
      <c r="A89" s="1" t="s">
        <v>56</v>
      </c>
      <c r="C89" s="2"/>
      <c r="D89" s="2"/>
      <c r="E89" s="2"/>
      <c r="F89" s="2"/>
      <c r="G89" s="2"/>
      <c r="H89" s="2"/>
      <c r="I89" s="2"/>
      <c r="J89" s="2"/>
      <c r="K89" s="2"/>
      <c r="L89" s="3"/>
      <c r="M89" s="2"/>
      <c r="N89" s="2"/>
      <c r="O89" s="2"/>
      <c r="P89" s="2"/>
      <c r="Q89" s="2"/>
    </row>
    <row r="90" customFormat="false" ht="12.8" hidden="false" customHeight="false" outlineLevel="0" collapsed="false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customFormat="false" ht="12.8" hidden="false" customHeight="false" outlineLevel="0" collapsed="false">
      <c r="A91" s="1" t="s">
        <v>57</v>
      </c>
      <c r="B91" s="1" t="s">
        <v>58</v>
      </c>
      <c r="D91" s="2"/>
      <c r="E91" s="2"/>
      <c r="F91" s="2"/>
      <c r="G91" s="3" t="s">
        <v>10</v>
      </c>
      <c r="I91" s="1" t="s">
        <v>59</v>
      </c>
      <c r="K91" s="2"/>
      <c r="L91" s="2"/>
      <c r="M91" s="2"/>
      <c r="N91" s="2"/>
      <c r="O91" s="2"/>
      <c r="P91" s="2"/>
      <c r="Q91" s="2"/>
    </row>
    <row r="92" customFormat="false" ht="12.8" hidden="false" customHeight="false" outlineLevel="0" collapsed="false">
      <c r="A92" s="2" t="s">
        <v>60</v>
      </c>
      <c r="B92" s="2" t="s">
        <v>61</v>
      </c>
      <c r="D92" s="2"/>
      <c r="E92" s="2"/>
      <c r="F92" s="2"/>
      <c r="G92" s="20" t="n">
        <v>516</v>
      </c>
      <c r="I92" s="1"/>
      <c r="K92" s="2" t="s">
        <v>62</v>
      </c>
      <c r="L92" s="2"/>
      <c r="M92" s="2"/>
      <c r="N92" s="2"/>
      <c r="O92" s="2"/>
      <c r="P92" s="2"/>
      <c r="Q92" s="2"/>
    </row>
    <row r="93" customFormat="false" ht="12.8" hidden="false" customHeight="false" outlineLevel="0" collapsed="false">
      <c r="A93" s="0" t="s">
        <v>63</v>
      </c>
      <c r="B93" s="0" t="s">
        <v>64</v>
      </c>
      <c r="C93" s="2"/>
      <c r="D93" s="2"/>
      <c r="E93" s="2"/>
      <c r="F93" s="2"/>
      <c r="G93" s="20" t="n">
        <v>25.24</v>
      </c>
      <c r="H93" s="2"/>
      <c r="I93" s="2"/>
      <c r="J93" s="2"/>
      <c r="K93" s="2" t="s">
        <v>65</v>
      </c>
      <c r="L93" s="2"/>
      <c r="M93" s="2"/>
      <c r="N93" s="2"/>
      <c r="O93" s="2"/>
      <c r="P93" s="2"/>
      <c r="Q93" s="2"/>
    </row>
    <row r="94" customFormat="false" ht="12.8" hidden="false" customHeight="false" outlineLevel="0" collapsed="false">
      <c r="A94" s="0" t="s">
        <v>66</v>
      </c>
      <c r="B94" s="0" t="s">
        <v>67</v>
      </c>
      <c r="C94" s="2"/>
      <c r="D94" s="2"/>
      <c r="E94" s="2"/>
      <c r="F94" s="2"/>
      <c r="G94" s="20" t="n">
        <v>9.99</v>
      </c>
      <c r="H94" s="2"/>
      <c r="I94" s="2"/>
      <c r="J94" s="2"/>
      <c r="K94" s="2" t="s">
        <v>68</v>
      </c>
      <c r="L94" s="2"/>
      <c r="M94" s="2"/>
      <c r="N94" s="2"/>
      <c r="O94" s="2"/>
      <c r="P94" s="2"/>
      <c r="Q94" s="2"/>
    </row>
    <row r="95" customFormat="false" ht="12.8" hidden="false" customHeight="false" outlineLevel="0" collapsed="false">
      <c r="A95" s="0" t="s">
        <v>69</v>
      </c>
      <c r="B95" s="0" t="s">
        <v>61</v>
      </c>
      <c r="C95" s="2"/>
      <c r="D95" s="2"/>
      <c r="E95" s="2"/>
      <c r="F95" s="2"/>
      <c r="G95" s="20" t="n">
        <v>822</v>
      </c>
      <c r="H95" s="2"/>
      <c r="I95" s="2"/>
      <c r="J95" s="2"/>
      <c r="K95" s="2" t="s">
        <v>62</v>
      </c>
      <c r="L95" s="2"/>
      <c r="M95" s="2"/>
      <c r="N95" s="2"/>
      <c r="O95" s="2"/>
      <c r="P95" s="2"/>
      <c r="Q95" s="2"/>
    </row>
    <row r="96" customFormat="false" ht="12.8" hidden="false" customHeight="false" outlineLevel="0" collapsed="false">
      <c r="A96" s="0" t="s">
        <v>70</v>
      </c>
      <c r="B96" s="0" t="s">
        <v>71</v>
      </c>
      <c r="C96" s="2"/>
      <c r="D96" s="2"/>
      <c r="E96" s="2"/>
      <c r="F96" s="2"/>
      <c r="G96" s="20" t="n">
        <v>45.6</v>
      </c>
      <c r="H96" s="2"/>
      <c r="I96" s="2"/>
      <c r="J96" s="2"/>
      <c r="K96" s="2" t="s">
        <v>72</v>
      </c>
      <c r="L96" s="2"/>
      <c r="M96" s="2"/>
      <c r="N96" s="2"/>
      <c r="O96" s="2"/>
      <c r="P96" s="2"/>
      <c r="Q96" s="2"/>
    </row>
    <row r="97" customFormat="false" ht="12.8" hidden="false" customHeight="false" outlineLevel="0" collapsed="false">
      <c r="A97" s="0" t="s">
        <v>73</v>
      </c>
      <c r="B97" s="0" t="s">
        <v>67</v>
      </c>
      <c r="C97" s="2"/>
      <c r="D97" s="2"/>
      <c r="E97" s="2"/>
      <c r="F97" s="2"/>
      <c r="G97" s="20" t="n">
        <v>46.94</v>
      </c>
      <c r="H97" s="2"/>
      <c r="I97" s="2"/>
      <c r="J97" s="2"/>
      <c r="K97" s="2" t="s">
        <v>74</v>
      </c>
      <c r="L97" s="2"/>
      <c r="M97" s="2"/>
    </row>
    <row r="98" customFormat="false" ht="12.8" hidden="false" customHeight="false" outlineLevel="0" collapsed="false">
      <c r="A98" s="0" t="s">
        <v>73</v>
      </c>
      <c r="B98" s="0" t="s">
        <v>75</v>
      </c>
      <c r="C98" s="2"/>
      <c r="D98" s="2"/>
      <c r="E98" s="2"/>
      <c r="F98" s="2"/>
      <c r="G98" s="20" t="n">
        <v>482.37</v>
      </c>
      <c r="H98" s="2"/>
      <c r="I98" s="2"/>
      <c r="J98" s="2"/>
      <c r="K98" s="2" t="s">
        <v>76</v>
      </c>
      <c r="L98" s="2"/>
      <c r="M98" s="2"/>
    </row>
    <row r="99" customFormat="false" ht="12.8" hidden="false" customHeight="false" outlineLevel="0" collapsed="false">
      <c r="A99" s="0" t="s">
        <v>77</v>
      </c>
      <c r="B99" s="0" t="s">
        <v>64</v>
      </c>
      <c r="C99" s="2"/>
      <c r="D99" s="2"/>
      <c r="E99" s="2"/>
      <c r="F99" s="2"/>
      <c r="G99" s="20" t="n">
        <v>25.24</v>
      </c>
      <c r="H99" s="2"/>
      <c r="I99" s="2"/>
      <c r="J99" s="2"/>
      <c r="K99" s="2" t="s">
        <v>65</v>
      </c>
      <c r="L99" s="2"/>
      <c r="M99" s="2"/>
    </row>
    <row r="100" customFormat="false" ht="12.8" hidden="false" customHeight="false" outlineLevel="0" collapsed="false">
      <c r="A100" s="0" t="s">
        <v>77</v>
      </c>
      <c r="B100" s="0" t="s">
        <v>67</v>
      </c>
      <c r="C100" s="2"/>
      <c r="D100" s="2"/>
      <c r="E100" s="2"/>
      <c r="F100" s="2"/>
      <c r="G100" s="20" t="n">
        <v>9.99</v>
      </c>
      <c r="H100" s="2"/>
      <c r="I100" s="2"/>
      <c r="J100" s="2"/>
      <c r="K100" s="2" t="s">
        <v>68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LibreOffice/7.2.5.1$Linux_X86_64 LibreOffice_project/20$Build-1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2022-07-31T08:26:19Z</dcterms:created>
  <dc:creator/>
  <dc:description/>
  <dc:language>en-GB</dc:language>
  <cp:lastModifiedBy/>
  <dcterms:modified xsi:type="dcterms:W3CDTF">2022-07-31T08:26:51Z</dcterms:modified>
  <cp:revision>1</cp:revision>
  <dc:subject/>
  <dc:title/>
</cp:coreProperties>
</file>